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10" yWindow="15" windowWidth="10620" windowHeight="8250" activeTab="1"/>
  </bookViews>
  <sheets>
    <sheet name="ОснПок ЭлЭн факт2016" sheetId="4" r:id="rId1"/>
    <sheet name="расх ЭлЭн факт2016" sheetId="3" r:id="rId2"/>
  </sheets>
  <definedNames>
    <definedName name="_xlnm.Print_Area" localSheetId="0">'ОснПок ЭлЭн факт2016'!$A$1:$D$19</definedName>
    <definedName name="_xlnm.Print_Area" localSheetId="1">'расх ЭлЭн факт2016'!$A$1:$C$20</definedName>
  </definedNames>
  <calcPr calcId="145621"/>
  <fileRecoveryPr repairLoad="1"/>
</workbook>
</file>

<file path=xl/calcChain.xml><?xml version="1.0" encoding="utf-8"?>
<calcChain xmlns="http://schemas.openxmlformats.org/spreadsheetml/2006/main">
  <c r="C18" i="3"/>
  <c r="D11" i="4" l="1"/>
  <c r="C19" i="3" l="1"/>
  <c r="C14" l="1"/>
  <c r="D18" i="4"/>
  <c r="C11" i="3" l="1"/>
  <c r="A15" i="4" l="1"/>
  <c r="A16" l="1"/>
  <c r="A17" s="1"/>
  <c r="A18" s="1"/>
  <c r="A19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<sst xmlns="http://schemas.openxmlformats.org/spreadsheetml/2006/main" count="60" uniqueCount="48">
  <si>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</si>
  <si>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</si>
  <si>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</si>
  <si>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</si>
  <si>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</si>
  <si>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</si>
  <si>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</si>
  <si>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</si>
  <si>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</si>
  <si>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</si>
  <si>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</si>
  <si>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</si>
  <si>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</si>
  <si>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</si>
  <si>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</si>
  <si>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</si>
  <si>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</si>
  <si>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</si>
  <si>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</si>
  <si>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</si>
  <si>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</si>
  <si>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</si>
  <si>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</si>
  <si>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</si>
  <si>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</si>
  <si>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</si>
  <si>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</si>
  <si>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</si>
  <si>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</si>
  <si>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</si>
  <si>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</si>
  <si>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</si>
  <si>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</si>
  <si>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</si>
  <si>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</si>
  <si>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</si>
  <si>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</si>
  <si>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</si>
  <si>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</si>
  <si>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</si>
  <si>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с.Амгу</t>
  </si>
  <si>
    <t>Валовая прибыль (убыток) от реализации электрической энергии
(п.5 - п.7)</t>
  </si>
  <si>
    <t>Необходимая валовая выручка от реализации электрической энергии</t>
  </si>
  <si>
    <t>Отчисления в страховые фонды</t>
  </si>
  <si>
    <t>Факт 2016 г.</t>
  </si>
  <si>
    <t xml:space="preserve">  в сфере электроснабжения за 2016 год</t>
  </si>
  <si>
    <t>Факт за 2016 г.</t>
  </si>
  <si>
    <t>Структура основных производственных расходов
КГУП "Примтеплоэнерго" за 2016 год
 в сфере электроснабжения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</si>
</sst>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7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43" fontId="8" fillId="2" borderId="0" xfId="0" applyNumberFormat="1" applyFont="1" applyFill="1"/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0" fontId="4" fillId="0" borderId="5" xfId="2" applyFont="1" applyFill="1" applyBorder="1" applyAlignment="1">
      <alignment vertical="center" wrapText="1"/>
    </xf>
    <xf numFmtId="43" fontId="6" fillId="0" borderId="2" xfId="0" applyNumberFormat="1" applyFont="1" applyFill="1" applyBorder="1"/>
    <xf numFmtId="166" fontId="8" fillId="2" borderId="0" xfId="0" applyNumberFormat="1" applyFont="1" applyFill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&#10;Comment=Строки open=/f добавляют пользовательские функции к списку Вставить функцию._x000d_&#10;Maximized=3_x000d_&#10;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7" sqref="D17"/>
    </sheetView>
  </sheetViews>
  <sheetFormatPr defaultRowHeight="33.950000000000003" customHeight="1"/>
  <cols>
    <col min="1" max="1" width="7.42578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16384" width="9.140625" style="20"/>
  </cols>
  <sheetData>
    <row r="1" spans="1:4" ht="6" customHeight="1">
      <c r="D1" s="22"/>
    </row>
    <row r="2" spans="1:4" ht="21.75" customHeight="1">
      <c r="A2" s="45" t="s">
        <v>0</v>
      </c>
      <c r="B2" s="45"/>
      <c r="C2" s="45"/>
      <c r="D2" s="45"/>
    </row>
    <row r="3" spans="1:4" ht="33.75" customHeight="1">
      <c r="A3" s="46" t="s">
        <v>45</v>
      </c>
      <c r="B3" s="46"/>
      <c r="C3" s="46"/>
      <c r="D3" s="46"/>
    </row>
    <row r="4" spans="1:4" ht="21.75" customHeight="1">
      <c r="A4" s="47" t="s">
        <v>40</v>
      </c>
      <c r="B4" s="47"/>
      <c r="C4" s="47"/>
      <c r="D4" s="47"/>
    </row>
    <row r="5" spans="1:4" ht="4.5" customHeight="1">
      <c r="A5" s="23"/>
      <c r="B5" s="23"/>
      <c r="C5" s="23"/>
      <c r="D5" s="23"/>
    </row>
    <row r="6" spans="1:4" ht="48" customHeight="1">
      <c r="A6" s="32" t="s">
        <v>1</v>
      </c>
      <c r="B6" s="32" t="s">
        <v>2</v>
      </c>
      <c r="C6" s="32" t="s">
        <v>3</v>
      </c>
      <c r="D6" s="37" t="s">
        <v>44</v>
      </c>
    </row>
    <row r="7" spans="1:4" ht="21" customHeight="1">
      <c r="A7" s="24">
        <v>1</v>
      </c>
      <c r="B7" s="24">
        <v>2</v>
      </c>
      <c r="C7" s="24">
        <v>3</v>
      </c>
      <c r="D7" s="24">
        <v>4</v>
      </c>
    </row>
    <row r="8" spans="1:4" ht="20.25" customHeight="1">
      <c r="A8" s="48" t="s">
        <v>4</v>
      </c>
      <c r="B8" s="48"/>
      <c r="C8" s="48"/>
      <c r="D8" s="48"/>
    </row>
    <row r="9" spans="1:4" ht="27" customHeight="1">
      <c r="A9" s="1" t="s">
        <v>28</v>
      </c>
      <c r="B9" s="25" t="s">
        <v>29</v>
      </c>
      <c r="C9" s="28" t="s">
        <v>30</v>
      </c>
      <c r="D9" s="40">
        <v>1865.3429999999998</v>
      </c>
    </row>
    <row r="10" spans="1:4" ht="30.95" customHeight="1">
      <c r="A10" s="1" t="s">
        <v>11</v>
      </c>
      <c r="B10" s="25" t="s">
        <v>32</v>
      </c>
      <c r="C10" s="28" t="s">
        <v>30</v>
      </c>
      <c r="D10" s="40">
        <v>1778.2230000000002</v>
      </c>
    </row>
    <row r="11" spans="1:4" ht="30.95" customHeight="1">
      <c r="A11" s="1" t="s">
        <v>16</v>
      </c>
      <c r="B11" s="25" t="s">
        <v>34</v>
      </c>
      <c r="C11" s="28" t="s">
        <v>6</v>
      </c>
      <c r="D11" s="40">
        <f>(D10-D12)/D10*100</f>
        <v>17.368566259687352</v>
      </c>
    </row>
    <row r="12" spans="1:4" ht="30.95" customHeight="1">
      <c r="A12" s="1" t="s">
        <v>22</v>
      </c>
      <c r="B12" s="25" t="s">
        <v>33</v>
      </c>
      <c r="C12" s="28" t="s">
        <v>30</v>
      </c>
      <c r="D12" s="40">
        <v>1469.3711599999999</v>
      </c>
    </row>
    <row r="13" spans="1:4" ht="30.95" customHeight="1">
      <c r="A13" s="2" t="s">
        <v>31</v>
      </c>
      <c r="B13" s="29" t="s">
        <v>38</v>
      </c>
      <c r="C13" s="28" t="s">
        <v>30</v>
      </c>
      <c r="D13" s="41">
        <v>1290.0925399999999</v>
      </c>
    </row>
    <row r="14" spans="1:4" ht="29.25" customHeight="1">
      <c r="A14" s="49" t="s">
        <v>7</v>
      </c>
      <c r="B14" s="50"/>
      <c r="C14" s="50"/>
      <c r="D14" s="42"/>
    </row>
    <row r="15" spans="1:4" ht="35.450000000000003" customHeight="1">
      <c r="A15" s="2">
        <f>A12+1</f>
        <v>5</v>
      </c>
      <c r="B15" s="38" t="s">
        <v>42</v>
      </c>
      <c r="C15" s="27" t="s">
        <v>8</v>
      </c>
      <c r="D15" s="36">
        <v>5908.1525899999997</v>
      </c>
    </row>
    <row r="16" spans="1:4" ht="49.5" customHeight="1">
      <c r="A16" s="2">
        <f>A15+1</f>
        <v>6</v>
      </c>
      <c r="B16" s="25" t="s">
        <v>35</v>
      </c>
      <c r="C16" s="31" t="s">
        <v>8</v>
      </c>
      <c r="D16" s="36">
        <v>21912.303539999997</v>
      </c>
    </row>
    <row r="17" spans="1:4" ht="21" customHeight="1">
      <c r="A17" s="2">
        <f>A16+1</f>
        <v>7</v>
      </c>
      <c r="B17" s="25" t="s">
        <v>39</v>
      </c>
      <c r="C17" s="31" t="s">
        <v>8</v>
      </c>
      <c r="D17" s="36">
        <v>31963.923582533</v>
      </c>
    </row>
    <row r="18" spans="1:4" ht="36" customHeight="1">
      <c r="A18" s="2">
        <f>A17+1</f>
        <v>8</v>
      </c>
      <c r="B18" s="25" t="s">
        <v>41</v>
      </c>
      <c r="C18" s="31" t="s">
        <v>8</v>
      </c>
      <c r="D18" s="36">
        <f>D15-D17</f>
        <v>-26055.770992532998</v>
      </c>
    </row>
    <row r="19" spans="1:4" ht="33.950000000000003" customHeight="1">
      <c r="A19" s="2">
        <f>A18+1</f>
        <v>9</v>
      </c>
      <c r="B19" s="25" t="s">
        <v>36</v>
      </c>
      <c r="C19" s="31" t="s">
        <v>8</v>
      </c>
      <c r="D19" s="36">
        <v>-4143.4674525330011</v>
      </c>
    </row>
  </sheetData>
  <mergeCells count="5">
    <mergeCell ref="A2:D2"/>
    <mergeCell ref="A3:D3"/>
    <mergeCell ref="A4:D4"/>
    <mergeCell ref="A8:D8"/>
    <mergeCell ref="A14:C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B25" sqref="B25"/>
      <selection pane="topRight" activeCell="B25" sqref="B25"/>
      <selection pane="bottomLeft" activeCell="B25" sqref="B25"/>
      <selection pane="bottomRight" activeCell="B28" sqref="B28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2" t="s">
        <v>47</v>
      </c>
      <c r="B2" s="52"/>
      <c r="C2" s="52"/>
      <c r="D2" s="52"/>
      <c r="E2" s="52"/>
      <c r="F2" s="52"/>
      <c r="G2" s="52"/>
      <c r="H2" s="52"/>
    </row>
    <row r="3" spans="1:8" ht="5.25" customHeight="1">
      <c r="A3" s="33"/>
      <c r="B3" s="33"/>
      <c r="C3" s="33"/>
    </row>
    <row r="4" spans="1:8" ht="20.25" customHeight="1">
      <c r="A4" s="30" t="s">
        <v>40</v>
      </c>
      <c r="B4" s="5"/>
      <c r="C4" s="6" t="s">
        <v>9</v>
      </c>
    </row>
    <row r="5" spans="1:8" ht="6" customHeight="1">
      <c r="A5" s="5"/>
      <c r="B5" s="5"/>
      <c r="C5" s="6"/>
    </row>
    <row r="6" spans="1:8" ht="18" customHeight="1">
      <c r="A6" s="53" t="s">
        <v>10</v>
      </c>
      <c r="B6" s="53" t="s">
        <v>2</v>
      </c>
      <c r="C6" s="56" t="s">
        <v>46</v>
      </c>
    </row>
    <row r="7" spans="1:8" ht="18" customHeight="1">
      <c r="A7" s="54"/>
      <c r="B7" s="54"/>
      <c r="C7" s="56"/>
    </row>
    <row r="8" spans="1:8" ht="18" customHeight="1">
      <c r="A8" s="55"/>
      <c r="B8" s="55"/>
      <c r="C8" s="56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37</v>
      </c>
      <c r="C10" s="34">
        <v>19806.190689999999</v>
      </c>
    </row>
    <row r="11" spans="1:8" s="10" customFormat="1" ht="31.5">
      <c r="A11" s="12" t="s">
        <v>11</v>
      </c>
      <c r="B11" s="9" t="s">
        <v>12</v>
      </c>
      <c r="C11" s="34">
        <f>SUM(C12:C13)</f>
        <v>7019.401249999999</v>
      </c>
    </row>
    <row r="12" spans="1:8" ht="18" customHeight="1">
      <c r="A12" s="11" t="s">
        <v>13</v>
      </c>
      <c r="B12" s="13" t="s">
        <v>14</v>
      </c>
      <c r="C12" s="35">
        <v>5407.4259399999992</v>
      </c>
    </row>
    <row r="13" spans="1:8" ht="18" customHeight="1">
      <c r="A13" s="11" t="s">
        <v>15</v>
      </c>
      <c r="B13" s="13" t="s">
        <v>43</v>
      </c>
      <c r="C13" s="35">
        <v>1611.97531</v>
      </c>
    </row>
    <row r="14" spans="1:8" s="10" customFormat="1" ht="18" customHeight="1">
      <c r="A14" s="8" t="s">
        <v>16</v>
      </c>
      <c r="B14" s="14" t="s">
        <v>17</v>
      </c>
      <c r="C14" s="34">
        <f>SUM(C15:C16)</f>
        <v>128.85360999999997</v>
      </c>
    </row>
    <row r="15" spans="1:8" ht="18" customHeight="1">
      <c r="A15" s="11" t="s">
        <v>18</v>
      </c>
      <c r="B15" s="13" t="s">
        <v>19</v>
      </c>
      <c r="C15" s="35">
        <v>102.86772999999998</v>
      </c>
    </row>
    <row r="16" spans="1:8" ht="18" customHeight="1">
      <c r="A16" s="11" t="s">
        <v>20</v>
      </c>
      <c r="B16" s="13" t="s">
        <v>21</v>
      </c>
      <c r="C16" s="35">
        <v>25.985880000000002</v>
      </c>
    </row>
    <row r="17" spans="1:5" s="10" customFormat="1" ht="18" customHeight="1">
      <c r="A17" s="8" t="s">
        <v>22</v>
      </c>
      <c r="B17" s="14" t="s">
        <v>23</v>
      </c>
      <c r="C17" s="34">
        <v>1954.39653</v>
      </c>
    </row>
    <row r="18" spans="1:5" s="10" customFormat="1" ht="31.5">
      <c r="A18" s="11" t="s">
        <v>24</v>
      </c>
      <c r="B18" s="15" t="s">
        <v>25</v>
      </c>
      <c r="C18" s="43">
        <f>C19-C10-C11-C14-C17</f>
        <v>3055.0815025330012</v>
      </c>
      <c r="D18" s="39"/>
      <c r="E18" s="26"/>
    </row>
    <row r="19" spans="1:5" s="10" customFormat="1" ht="20.25" customHeight="1">
      <c r="A19" s="8" t="s">
        <v>5</v>
      </c>
      <c r="B19" s="14" t="s">
        <v>26</v>
      </c>
      <c r="C19" s="34">
        <f>'ОснПок ЭлЭн факт2016'!D17</f>
        <v>31963.923582533</v>
      </c>
      <c r="D19" s="44"/>
    </row>
    <row r="20" spans="1:5" s="19" customFormat="1" ht="9.75" customHeight="1">
      <c r="A20" s="16"/>
      <c r="B20" s="17"/>
      <c r="C20" s="18"/>
    </row>
    <row r="21" spans="1:5" ht="78" customHeight="1">
      <c r="A21" s="51"/>
      <c r="B21" s="51"/>
      <c r="C21" s="51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факт2016</vt:lpstr>
      <vt:lpstr>расх ЭлЭн факт2016</vt:lpstr>
      <vt:lpstr>'ОснПок ЭлЭн факт2016'!Область_печати</vt:lpstr>
      <vt:lpstr>'расх ЭлЭн факт2016'!Область_печати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June</cp:lastModifiedBy>
  <cp:lastPrinted>2017-06-02T09:00:34Z</cp:lastPrinted>
  <dcterms:created xsi:type="dcterms:W3CDTF">2010-09-03T05:16:10Z</dcterms:created>
  <dcterms:modified xsi:type="dcterms:W3CDTF">2017-05-30T23:57:31Z</dcterms:modified>
</cp:coreProperties>
</file>